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'List1'!$A$1:$AN$57</definedName>
  </definedNames>
  <calcPr fullCalcOnLoad="1"/>
</workbook>
</file>

<file path=xl/sharedStrings.xml><?xml version="1.0" encoding="utf-8"?>
<sst xmlns="http://schemas.openxmlformats.org/spreadsheetml/2006/main" count="75" uniqueCount="66">
  <si>
    <t>Příjmy</t>
  </si>
  <si>
    <t>příspěvky podniky</t>
  </si>
  <si>
    <t>příspěvky důchodci</t>
  </si>
  <si>
    <t>úroky z běžného účtu</t>
  </si>
  <si>
    <t>úroky z vkladových účtů</t>
  </si>
  <si>
    <t>vkladový účet</t>
  </si>
  <si>
    <t>1.1.</t>
  </si>
  <si>
    <t>1.</t>
  </si>
  <si>
    <t>1.2.</t>
  </si>
  <si>
    <t>1.3.</t>
  </si>
  <si>
    <t>1.4.</t>
  </si>
  <si>
    <t>1.5.</t>
  </si>
  <si>
    <t>CELKEM</t>
  </si>
  <si>
    <t>1.6.</t>
  </si>
  <si>
    <t>Výdaje</t>
  </si>
  <si>
    <t>podpory</t>
  </si>
  <si>
    <t>poplatky bance</t>
  </si>
  <si>
    <t>nákup vkladového účtu</t>
  </si>
  <si>
    <t>pokladna (z účtu)</t>
  </si>
  <si>
    <t>2.</t>
  </si>
  <si>
    <t>2.1.</t>
  </si>
  <si>
    <t>2.2.</t>
  </si>
  <si>
    <t>2.3.</t>
  </si>
  <si>
    <t>2.4.</t>
  </si>
  <si>
    <t>2.5.</t>
  </si>
  <si>
    <t>2.6.</t>
  </si>
  <si>
    <t>3.</t>
  </si>
  <si>
    <t>vkladové účty</t>
  </si>
  <si>
    <t>4.</t>
  </si>
  <si>
    <t>4.1.</t>
  </si>
  <si>
    <t>4.2.</t>
  </si>
  <si>
    <t>4.3.</t>
  </si>
  <si>
    <t>Peněžní prostředky - konečné</t>
  </si>
  <si>
    <t>běžný účet</t>
  </si>
  <si>
    <t>5.</t>
  </si>
  <si>
    <t>5.1.</t>
  </si>
  <si>
    <t>5.2.</t>
  </si>
  <si>
    <t>5.3.</t>
  </si>
  <si>
    <t>4.4.</t>
  </si>
  <si>
    <t>5.4.</t>
  </si>
  <si>
    <t>6.</t>
  </si>
  <si>
    <t>ostatní</t>
  </si>
  <si>
    <t>Rozdíl (příjmů a výdajů)</t>
  </si>
  <si>
    <t>Peněžní prostředky -  počáteční</t>
  </si>
  <si>
    <t>A1</t>
  </si>
  <si>
    <t>Rozdíl (počateční - konečné)</t>
  </si>
  <si>
    <t>Přehled hospodaření   -   měsíční sledování</t>
  </si>
  <si>
    <t xml:space="preserve"> </t>
  </si>
  <si>
    <t>Nárůstem</t>
  </si>
  <si>
    <t>7.</t>
  </si>
  <si>
    <t>1.7.</t>
  </si>
  <si>
    <t>(svépomocné sdružení zaměstnanců DP Praha - Úmrtní fond)</t>
  </si>
  <si>
    <t>rok 2009</t>
  </si>
  <si>
    <t>2009/1</t>
  </si>
  <si>
    <t>2009/2</t>
  </si>
  <si>
    <t>2009/3</t>
  </si>
  <si>
    <t>2009/4</t>
  </si>
  <si>
    <t>2009/5</t>
  </si>
  <si>
    <t>2009/6</t>
  </si>
  <si>
    <t>2009/7</t>
  </si>
  <si>
    <t>2009/8</t>
  </si>
  <si>
    <t>2009/9</t>
  </si>
  <si>
    <t>2009/10</t>
  </si>
  <si>
    <t>2009/11</t>
  </si>
  <si>
    <t>2009/12</t>
  </si>
  <si>
    <t>ROK 2009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</si>
</sst>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  <numFmt numFmtId="167" formatCode="#,##0.00\ _K_č"/>
  </numFmts>
  <fonts count="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0" fontId="0" fillId="0" borderId="0" xfId="0" applyNumberFormat="1" applyAlignment="1">
      <alignment/>
    </xf>
    <xf numFmtId="4" fontId="1" fillId="0" borderId="6" xfId="0" applyNumberFormat="1" applyFont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16" fontId="0" fillId="0" borderId="4" xfId="0" applyNumberFormat="1" applyBorder="1" applyAlignment="1">
      <alignment horizontal="right"/>
    </xf>
    <xf numFmtId="16" fontId="0" fillId="0" borderId="5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1" fillId="0" borderId="8" xfId="0" applyNumberFormat="1" applyFont="1" applyBorder="1" applyAlignment="1">
      <alignment horizontal="right"/>
    </xf>
    <xf numFmtId="16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1" fillId="2" borderId="8" xfId="0" applyNumberFormat="1" applyFont="1" applyFill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1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3"/>
  <sheetViews>
    <sheetView tabSelected="1" zoomScale="75" zoomScaleNormal="75" workbookViewId="0" topLeftCell="F2">
      <selection activeCell="P43" sqref="P43"/>
    </sheetView>
  </sheetViews>
  <sheetFormatPr defaultColWidth="9.00390625" defaultRowHeight="12.75"/>
  <cols>
    <col min="1" max="1" width="4.375" style="3" customWidth="1"/>
    <col min="3" max="3" width="22.875" style="0" customWidth="1"/>
    <col min="4" max="5" width="13.125" style="0" customWidth="1"/>
    <col min="6" max="6" width="13.00390625" style="0" customWidth="1"/>
    <col min="7" max="7" width="12.875" style="0" customWidth="1"/>
    <col min="8" max="8" width="13.875" style="0" customWidth="1"/>
    <col min="9" max="9" width="13.00390625" style="0" customWidth="1"/>
    <col min="10" max="10" width="13.875" style="0" customWidth="1"/>
    <col min="11" max="11" width="13.625" style="0" customWidth="1"/>
    <col min="12" max="12" width="14.375" style="0" customWidth="1"/>
    <col min="13" max="13" width="15.125" style="0" customWidth="1"/>
    <col min="14" max="14" width="15.75390625" style="0" customWidth="1"/>
    <col min="15" max="15" width="15.875" style="0" customWidth="1"/>
    <col min="16" max="16" width="15.75390625" style="0" customWidth="1"/>
    <col min="17" max="17" width="5.875" style="0" customWidth="1"/>
    <col min="18" max="18" width="17.125" style="0" customWidth="1"/>
  </cols>
  <sheetData>
    <row r="1" ht="12.75">
      <c r="A1" s="3" t="s">
        <v>44</v>
      </c>
    </row>
    <row r="2" ht="12.75">
      <c r="A2" s="2" t="s">
        <v>46</v>
      </c>
    </row>
    <row r="3" ht="12.75">
      <c r="A3" s="3" t="s">
        <v>51</v>
      </c>
    </row>
    <row r="4" ht="13.5" thickBot="1"/>
    <row r="5" spans="3:91" ht="13.5" thickBot="1">
      <c r="C5" s="20" t="s">
        <v>52</v>
      </c>
      <c r="D5" s="21">
        <v>2008</v>
      </c>
      <c r="E5" s="22" t="s">
        <v>53</v>
      </c>
      <c r="F5" s="22" t="s">
        <v>54</v>
      </c>
      <c r="G5" s="22" t="s">
        <v>55</v>
      </c>
      <c r="H5" s="22" t="s">
        <v>56</v>
      </c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22" t="s">
        <v>63</v>
      </c>
      <c r="P5" s="23" t="s">
        <v>64</v>
      </c>
      <c r="Q5" s="16"/>
      <c r="R5" s="27" t="s">
        <v>65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</row>
    <row r="6" spans="1:2" ht="13.5" thickBot="1">
      <c r="A6" s="3" t="s">
        <v>7</v>
      </c>
      <c r="B6" s="1" t="s">
        <v>0</v>
      </c>
    </row>
    <row r="7" spans="1:18" ht="12.75">
      <c r="A7" s="3" t="s">
        <v>6</v>
      </c>
      <c r="B7" s="1"/>
      <c r="C7" s="4" t="s">
        <v>1</v>
      </c>
      <c r="D7" s="5">
        <v>379095</v>
      </c>
      <c r="E7" s="5">
        <v>30090</v>
      </c>
      <c r="F7" s="5">
        <v>29655</v>
      </c>
      <c r="G7" s="5">
        <v>29485</v>
      </c>
      <c r="H7" s="5">
        <v>29085</v>
      </c>
      <c r="I7" s="5">
        <v>28645</v>
      </c>
      <c r="J7" s="5">
        <v>28495</v>
      </c>
      <c r="K7" s="5">
        <v>28255</v>
      </c>
      <c r="L7" s="5">
        <v>28066</v>
      </c>
      <c r="M7" s="5">
        <v>27825</v>
      </c>
      <c r="N7" s="5">
        <v>27690</v>
      </c>
      <c r="O7" s="5">
        <v>27385</v>
      </c>
      <c r="P7" s="5">
        <v>27367</v>
      </c>
      <c r="R7" s="28">
        <f aca="true" t="shared" si="0" ref="R7:R12">SUM(E7:P7)</f>
        <v>342043</v>
      </c>
    </row>
    <row r="8" spans="1:18" ht="12.75">
      <c r="A8" s="3" t="s">
        <v>8</v>
      </c>
      <c r="B8" s="1"/>
      <c r="C8" s="4" t="s">
        <v>2</v>
      </c>
      <c r="D8" s="5">
        <v>7672</v>
      </c>
      <c r="E8" s="5">
        <v>7436</v>
      </c>
      <c r="F8" s="5">
        <v>91916</v>
      </c>
      <c r="G8" s="5">
        <v>8246</v>
      </c>
      <c r="H8" s="5">
        <v>1178</v>
      </c>
      <c r="I8" s="5">
        <v>742</v>
      </c>
      <c r="J8" s="5">
        <v>602</v>
      </c>
      <c r="K8" s="5">
        <v>3032</v>
      </c>
      <c r="L8" s="5">
        <v>0</v>
      </c>
      <c r="M8" s="5">
        <v>872</v>
      </c>
      <c r="N8" s="5">
        <v>4590</v>
      </c>
      <c r="O8" s="5">
        <v>37364</v>
      </c>
      <c r="P8" s="5">
        <v>59524</v>
      </c>
      <c r="R8" s="29">
        <f t="shared" si="0"/>
        <v>215502</v>
      </c>
    </row>
    <row r="9" spans="1:18" ht="12.75">
      <c r="A9" s="3" t="s">
        <v>9</v>
      </c>
      <c r="B9" s="1"/>
      <c r="C9" s="4" t="s">
        <v>3</v>
      </c>
      <c r="D9" s="5">
        <v>866.32</v>
      </c>
      <c r="E9" s="5">
        <v>0</v>
      </c>
      <c r="F9" s="5">
        <v>0</v>
      </c>
      <c r="G9" s="5">
        <v>301.52</v>
      </c>
      <c r="H9" s="5">
        <v>0</v>
      </c>
      <c r="I9" s="5">
        <v>0</v>
      </c>
      <c r="J9" s="5">
        <v>389.52</v>
      </c>
      <c r="K9" s="5">
        <v>0</v>
      </c>
      <c r="L9" s="5">
        <v>0</v>
      </c>
      <c r="M9" s="5">
        <v>366.91</v>
      </c>
      <c r="N9" s="5">
        <v>0</v>
      </c>
      <c r="O9" s="5">
        <v>0</v>
      </c>
      <c r="P9" s="5">
        <v>144.38</v>
      </c>
      <c r="R9" s="29">
        <f t="shared" si="0"/>
        <v>1202.33</v>
      </c>
    </row>
    <row r="10" spans="1:18" ht="12.75">
      <c r="A10" s="3" t="s">
        <v>10</v>
      </c>
      <c r="B10" s="1"/>
      <c r="C10" s="4" t="s">
        <v>4</v>
      </c>
      <c r="D10" s="5">
        <v>28150.33</v>
      </c>
      <c r="E10" s="5">
        <v>0</v>
      </c>
      <c r="F10" s="5">
        <v>2528.33</v>
      </c>
      <c r="G10" s="5">
        <v>11237.69</v>
      </c>
      <c r="H10" s="5">
        <v>9720</v>
      </c>
      <c r="I10" s="5">
        <v>2554.44</v>
      </c>
      <c r="J10" s="5">
        <v>1400</v>
      </c>
      <c r="K10" s="5">
        <v>0</v>
      </c>
      <c r="L10" s="5">
        <v>0</v>
      </c>
      <c r="M10" s="5">
        <v>652.87</v>
      </c>
      <c r="N10" s="5">
        <v>1423.33</v>
      </c>
      <c r="O10" s="5">
        <v>0</v>
      </c>
      <c r="P10" s="5">
        <v>5490</v>
      </c>
      <c r="R10" s="29">
        <f t="shared" si="0"/>
        <v>35006.659999999996</v>
      </c>
    </row>
    <row r="11" spans="1:18" ht="12.75">
      <c r="A11" s="3" t="s">
        <v>11</v>
      </c>
      <c r="B11" s="1"/>
      <c r="C11" s="6" t="s">
        <v>41</v>
      </c>
      <c r="D11" s="7">
        <v>0</v>
      </c>
      <c r="E11" s="7">
        <v>0</v>
      </c>
      <c r="F11" s="7">
        <v>0</v>
      </c>
      <c r="G11" s="7">
        <v>0</v>
      </c>
      <c r="H11" s="7">
        <v>2000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R11" s="29">
        <f t="shared" si="0"/>
        <v>2000</v>
      </c>
    </row>
    <row r="12" spans="1:18" ht="13.5" thickBot="1">
      <c r="A12" s="3" t="s">
        <v>13</v>
      </c>
      <c r="B12" s="1"/>
      <c r="C12" s="6" t="s">
        <v>5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R12" s="29">
        <f t="shared" si="0"/>
        <v>0</v>
      </c>
    </row>
    <row r="13" spans="1:18" ht="13.5" thickBot="1">
      <c r="A13" s="3" t="s">
        <v>50</v>
      </c>
      <c r="B13" s="1"/>
      <c r="C13" s="8" t="s">
        <v>12</v>
      </c>
      <c r="D13" s="9">
        <f>SUM(D7:D12)</f>
        <v>415783.65</v>
      </c>
      <c r="E13" s="9">
        <f aca="true" t="shared" si="1" ref="E13:K13">SUM(E7:E12)</f>
        <v>37526</v>
      </c>
      <c r="F13" s="9">
        <f t="shared" si="1"/>
        <v>124099.33</v>
      </c>
      <c r="G13" s="9">
        <f t="shared" si="1"/>
        <v>49270.21</v>
      </c>
      <c r="H13" s="9">
        <f t="shared" si="1"/>
        <v>41983</v>
      </c>
      <c r="I13" s="9">
        <f t="shared" si="1"/>
        <v>31941.44</v>
      </c>
      <c r="J13" s="9">
        <f>SUM(J7:J12)</f>
        <v>30886.52</v>
      </c>
      <c r="K13" s="17">
        <f t="shared" si="1"/>
        <v>31287</v>
      </c>
      <c r="L13" s="17">
        <f>SUM(L7:L12)</f>
        <v>28066</v>
      </c>
      <c r="M13" s="17">
        <f>SUM(M7:M12)</f>
        <v>29716.78</v>
      </c>
      <c r="N13" s="17">
        <f>SUM(N7:N12)</f>
        <v>33703.33</v>
      </c>
      <c r="O13" s="17">
        <f>SUM(O7:O12)</f>
        <v>64749</v>
      </c>
      <c r="P13" s="10">
        <f>SUM(P7:P12)</f>
        <v>92525.38</v>
      </c>
      <c r="R13" s="24">
        <f>SUM(R7:R12)</f>
        <v>595753.99</v>
      </c>
    </row>
    <row r="14" spans="2:18" ht="12.75">
      <c r="B14" s="1"/>
      <c r="R14" s="25"/>
    </row>
    <row r="15" spans="1:18" ht="13.5" thickBot="1">
      <c r="A15" s="3" t="s">
        <v>19</v>
      </c>
      <c r="B15" s="1" t="s">
        <v>14</v>
      </c>
      <c r="R15" s="25"/>
    </row>
    <row r="16" spans="1:18" ht="12.75">
      <c r="A16" s="3" t="s">
        <v>20</v>
      </c>
      <c r="B16" s="1"/>
      <c r="C16" s="4" t="s">
        <v>15</v>
      </c>
      <c r="D16" s="5">
        <v>183000</v>
      </c>
      <c r="E16" s="5">
        <v>16000</v>
      </c>
      <c r="F16" s="5">
        <v>64000</v>
      </c>
      <c r="G16" s="5">
        <v>27000</v>
      </c>
      <c r="H16" s="5">
        <v>30000</v>
      </c>
      <c r="I16" s="5">
        <v>51000</v>
      </c>
      <c r="J16" s="5">
        <v>29000</v>
      </c>
      <c r="K16" s="5">
        <v>27000</v>
      </c>
      <c r="L16" s="5">
        <v>37500</v>
      </c>
      <c r="M16" s="5">
        <v>20500</v>
      </c>
      <c r="N16" s="5">
        <v>33000</v>
      </c>
      <c r="O16" s="5">
        <v>67000</v>
      </c>
      <c r="P16" s="5">
        <v>33000</v>
      </c>
      <c r="R16" s="28">
        <f>SUM(E16:P16)</f>
        <v>435000</v>
      </c>
    </row>
    <row r="17" spans="1:18" ht="12.75">
      <c r="A17" s="3" t="s">
        <v>21</v>
      </c>
      <c r="B17" s="1"/>
      <c r="C17" s="4" t="s">
        <v>16</v>
      </c>
      <c r="D17" s="5">
        <v>4350</v>
      </c>
      <c r="E17" s="5">
        <v>38.5</v>
      </c>
      <c r="F17" s="5">
        <v>236</v>
      </c>
      <c r="G17" s="5">
        <v>2733.5</v>
      </c>
      <c r="H17" s="5">
        <v>40.5</v>
      </c>
      <c r="I17" s="5">
        <v>24.5</v>
      </c>
      <c r="J17" s="5">
        <v>1284.5</v>
      </c>
      <c r="K17" s="5">
        <v>24.5</v>
      </c>
      <c r="L17" s="5">
        <v>24.5</v>
      </c>
      <c r="M17" s="5">
        <v>957.5</v>
      </c>
      <c r="N17" s="5">
        <v>24.5</v>
      </c>
      <c r="O17" s="5">
        <v>24.5</v>
      </c>
      <c r="P17" s="5">
        <v>2871.5</v>
      </c>
      <c r="R17" s="29">
        <f>SUM(E17:P17)</f>
        <v>8284.5</v>
      </c>
    </row>
    <row r="18" spans="1:18" ht="12.75">
      <c r="A18" s="3" t="s">
        <v>22</v>
      </c>
      <c r="B18" s="1"/>
      <c r="C18" s="4" t="s">
        <v>17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R18" s="29">
        <f>SUM(E18:P18)</f>
        <v>0</v>
      </c>
    </row>
    <row r="19" spans="1:18" ht="12.75">
      <c r="A19" s="3" t="s">
        <v>23</v>
      </c>
      <c r="B19" s="1"/>
      <c r="C19" s="4" t="s">
        <v>41</v>
      </c>
      <c r="D19" s="5">
        <v>44897.4</v>
      </c>
      <c r="E19" s="5">
        <v>0</v>
      </c>
      <c r="F19" s="5">
        <v>4320</v>
      </c>
      <c r="G19" s="5">
        <v>0</v>
      </c>
      <c r="H19" s="5">
        <v>9160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26119.7</v>
      </c>
      <c r="P19" s="5">
        <v>0</v>
      </c>
      <c r="R19" s="29">
        <f>SUM(E19:P19)</f>
        <v>39599.7</v>
      </c>
    </row>
    <row r="20" spans="1:18" ht="13.5" thickBot="1">
      <c r="A20" s="3" t="s">
        <v>24</v>
      </c>
      <c r="B20" s="1"/>
      <c r="C20" s="6" t="s">
        <v>18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R20" s="29">
        <f>SUM(E20:P20)</f>
        <v>0</v>
      </c>
    </row>
    <row r="21" spans="1:18" ht="13.5" thickBot="1">
      <c r="A21" s="3" t="s">
        <v>25</v>
      </c>
      <c r="B21" s="1"/>
      <c r="C21" s="8" t="s">
        <v>12</v>
      </c>
      <c r="D21" s="9">
        <f>SUM(D16:D20)</f>
        <v>232247.4</v>
      </c>
      <c r="E21" s="9">
        <f aca="true" t="shared" si="2" ref="E21:K21">SUM(E16:E20)</f>
        <v>16038.5</v>
      </c>
      <c r="F21" s="9">
        <f t="shared" si="2"/>
        <v>68556</v>
      </c>
      <c r="G21" s="9">
        <f t="shared" si="2"/>
        <v>29733.5</v>
      </c>
      <c r="H21" s="9">
        <f t="shared" si="2"/>
        <v>39200.5</v>
      </c>
      <c r="I21" s="9">
        <f t="shared" si="2"/>
        <v>51024.5</v>
      </c>
      <c r="J21" s="9">
        <f>SUM(J16:J20)</f>
        <v>30284.5</v>
      </c>
      <c r="K21" s="17">
        <f t="shared" si="2"/>
        <v>27024.5</v>
      </c>
      <c r="L21" s="17">
        <f>SUM(L16:L20)</f>
        <v>37524.5</v>
      </c>
      <c r="M21" s="17">
        <f>SUM(M16:M20)</f>
        <v>21457.5</v>
      </c>
      <c r="N21" s="17">
        <f>SUM(N16:N20)</f>
        <v>33024.5</v>
      </c>
      <c r="O21" s="17">
        <f>SUM(O16:O20)</f>
        <v>93144.2</v>
      </c>
      <c r="P21" s="17">
        <f>SUM(P16:P20)</f>
        <v>35871.5</v>
      </c>
      <c r="R21" s="26">
        <f>SUM(R16:R20)</f>
        <v>482884.2</v>
      </c>
    </row>
    <row r="22" spans="2:18" ht="13.5" thickBot="1">
      <c r="B22" s="1"/>
      <c r="R22" s="25"/>
    </row>
    <row r="23" spans="1:18" ht="13.5" thickBot="1">
      <c r="A23" s="3" t="s">
        <v>26</v>
      </c>
      <c r="B23" s="1" t="s">
        <v>42</v>
      </c>
      <c r="C23" s="19"/>
      <c r="D23" s="11">
        <f>SUM(D13-D21)</f>
        <v>183536.25000000003</v>
      </c>
      <c r="E23" s="11">
        <f aca="true" t="shared" si="3" ref="E23:P23">SUM(E13-E21)</f>
        <v>21487.5</v>
      </c>
      <c r="F23" s="11">
        <f t="shared" si="3"/>
        <v>55543.33</v>
      </c>
      <c r="G23" s="11">
        <f t="shared" si="3"/>
        <v>19536.71</v>
      </c>
      <c r="H23" s="11">
        <f t="shared" si="3"/>
        <v>2782.5</v>
      </c>
      <c r="I23" s="11">
        <f t="shared" si="3"/>
        <v>-19083.06</v>
      </c>
      <c r="J23" s="11">
        <f>SUM(J13-J21)</f>
        <v>602.0200000000004</v>
      </c>
      <c r="K23" s="18">
        <f t="shared" si="3"/>
        <v>4262.5</v>
      </c>
      <c r="L23" s="18">
        <f t="shared" si="3"/>
        <v>-9458.5</v>
      </c>
      <c r="M23" s="18">
        <f t="shared" si="3"/>
        <v>8259.279999999999</v>
      </c>
      <c r="N23" s="18">
        <f t="shared" si="3"/>
        <v>678.8300000000017</v>
      </c>
      <c r="O23" s="18">
        <f t="shared" si="3"/>
        <v>-28395.199999999997</v>
      </c>
      <c r="P23" s="12">
        <f t="shared" si="3"/>
        <v>56653.880000000005</v>
      </c>
      <c r="R23" s="30">
        <f>SUM(R13-R21)</f>
        <v>112869.78999999998</v>
      </c>
    </row>
    <row r="24" spans="2:18" ht="12.75">
      <c r="B24" s="1"/>
      <c r="R24" s="25"/>
    </row>
    <row r="25" spans="1:18" ht="13.5" thickBot="1">
      <c r="A25" s="3" t="s">
        <v>28</v>
      </c>
      <c r="B25" s="1" t="s">
        <v>43</v>
      </c>
      <c r="R25" s="25"/>
    </row>
    <row r="26" spans="1:18" ht="12.75">
      <c r="A26" s="3" t="s">
        <v>29</v>
      </c>
      <c r="B26" s="1"/>
      <c r="C26" s="4" t="s">
        <v>33</v>
      </c>
      <c r="D26" s="5">
        <v>752291.95</v>
      </c>
      <c r="E26" s="5">
        <v>933978.11</v>
      </c>
      <c r="F26" s="5">
        <v>955465.61</v>
      </c>
      <c r="G26" s="5">
        <v>1011008.94</v>
      </c>
      <c r="H26" s="5">
        <v>1029446.84</v>
      </c>
      <c r="I26" s="5">
        <v>1032229.34</v>
      </c>
      <c r="J26" s="5">
        <v>1013146.28</v>
      </c>
      <c r="K26" s="5">
        <v>1013748.3</v>
      </c>
      <c r="L26" s="5">
        <v>1018010.8</v>
      </c>
      <c r="M26" s="5">
        <v>1008552.3</v>
      </c>
      <c r="N26" s="5">
        <v>1016158.71</v>
      </c>
      <c r="O26" s="5">
        <v>1016837.54</v>
      </c>
      <c r="P26" s="5">
        <v>988442.34</v>
      </c>
      <c r="R26" s="28">
        <f>D32</f>
        <v>933978.11</v>
      </c>
    </row>
    <row r="27" spans="1:18" ht="12.75">
      <c r="A27" s="3" t="s">
        <v>30</v>
      </c>
      <c r="B27" s="1"/>
      <c r="C27" s="4" t="s">
        <v>27</v>
      </c>
      <c r="D27" s="5">
        <v>1713175.27</v>
      </c>
      <c r="E27" s="5">
        <v>1715025.36</v>
      </c>
      <c r="F27" s="5">
        <v>1715025.36</v>
      </c>
      <c r="G27" s="5">
        <v>1715025.36</v>
      </c>
      <c r="H27" s="5">
        <v>1716124.17</v>
      </c>
      <c r="I27" s="5">
        <v>1716124.17</v>
      </c>
      <c r="J27" s="5">
        <v>1716124.17</v>
      </c>
      <c r="K27" s="5">
        <v>1716124.17</v>
      </c>
      <c r="L27" s="5">
        <v>1716124.17</v>
      </c>
      <c r="M27" s="5">
        <v>1716124.17</v>
      </c>
      <c r="N27" s="5">
        <v>1716777.04</v>
      </c>
      <c r="O27" s="5">
        <v>1716777.04</v>
      </c>
      <c r="P27" s="5">
        <v>1716777.04</v>
      </c>
      <c r="R27" s="29">
        <f>D33</f>
        <v>1715025.36</v>
      </c>
    </row>
    <row r="28" spans="1:18" ht="13.5" thickBot="1">
      <c r="A28" s="3" t="s">
        <v>31</v>
      </c>
      <c r="B28" s="1"/>
      <c r="C28" s="6" t="s">
        <v>18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34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R28" s="31">
        <f>D34</f>
        <v>0</v>
      </c>
    </row>
    <row r="29" spans="1:18" ht="13.5" thickBot="1">
      <c r="A29" s="3" t="s">
        <v>38</v>
      </c>
      <c r="B29" s="1"/>
      <c r="C29" s="8" t="s">
        <v>12</v>
      </c>
      <c r="D29" s="9">
        <f>SUM(D24:D28)</f>
        <v>2465467.2199999997</v>
      </c>
      <c r="E29" s="9">
        <f aca="true" t="shared" si="4" ref="E29:K29">SUM(E24:E28)</f>
        <v>2649003.47</v>
      </c>
      <c r="F29" s="9">
        <f t="shared" si="4"/>
        <v>2670490.97</v>
      </c>
      <c r="G29" s="9">
        <f t="shared" si="4"/>
        <v>2726034.3</v>
      </c>
      <c r="H29" s="9">
        <f t="shared" si="4"/>
        <v>2745571.01</v>
      </c>
      <c r="I29" s="9">
        <f>SUM(I24:I27)</f>
        <v>2748353.51</v>
      </c>
      <c r="J29" s="9">
        <f>SUM(J24:J28)</f>
        <v>2729270.45</v>
      </c>
      <c r="K29" s="17">
        <f t="shared" si="4"/>
        <v>2729872.4699999997</v>
      </c>
      <c r="L29" s="17">
        <f>SUM(L24:L28)</f>
        <v>2734134.9699999997</v>
      </c>
      <c r="M29" s="17">
        <f>SUM(M24:M28)</f>
        <v>2724676.4699999997</v>
      </c>
      <c r="N29" s="17">
        <f>SUM(N24:N28)</f>
        <v>2732935.75</v>
      </c>
      <c r="O29" s="17">
        <f>SUM(O24:O28)</f>
        <v>2733614.58</v>
      </c>
      <c r="P29" s="10">
        <f>SUM(P24:P28)</f>
        <v>2705219.38</v>
      </c>
      <c r="R29" s="24">
        <f>SUM(R26:R28)</f>
        <v>2649003.47</v>
      </c>
    </row>
    <row r="30" spans="2:18" ht="12.75">
      <c r="B30" s="1"/>
      <c r="R30" s="25"/>
    </row>
    <row r="31" spans="1:18" ht="13.5" thickBot="1">
      <c r="A31" s="3" t="s">
        <v>34</v>
      </c>
      <c r="B31" s="1" t="s">
        <v>32</v>
      </c>
      <c r="R31" s="25"/>
    </row>
    <row r="32" spans="1:18" ht="12.75">
      <c r="A32" s="3" t="s">
        <v>35</v>
      </c>
      <c r="B32" s="1"/>
      <c r="C32" s="4" t="s">
        <v>33</v>
      </c>
      <c r="D32" s="5">
        <v>933978.11</v>
      </c>
      <c r="E32" s="5">
        <v>955465.61</v>
      </c>
      <c r="F32" s="5">
        <v>1011008.94</v>
      </c>
      <c r="G32" s="5">
        <v>1029446.84</v>
      </c>
      <c r="H32" s="5">
        <v>1032229.34</v>
      </c>
      <c r="I32" s="5">
        <v>1013146.28</v>
      </c>
      <c r="J32" s="5">
        <v>1013748.3</v>
      </c>
      <c r="K32" s="5">
        <v>1018010.8</v>
      </c>
      <c r="L32" s="5">
        <v>1008552.3</v>
      </c>
      <c r="M32" s="5">
        <v>1016158.71</v>
      </c>
      <c r="N32" s="5">
        <v>1016837.54</v>
      </c>
      <c r="O32" s="5">
        <v>988442.34</v>
      </c>
      <c r="P32" s="5">
        <v>1045096.22</v>
      </c>
      <c r="R32" s="28">
        <f>P32</f>
        <v>1045096.22</v>
      </c>
    </row>
    <row r="33" spans="1:18" ht="12.75">
      <c r="A33" s="3" t="s">
        <v>36</v>
      </c>
      <c r="B33" s="1"/>
      <c r="C33" s="4" t="s">
        <v>27</v>
      </c>
      <c r="D33" s="5">
        <v>1715025.36</v>
      </c>
      <c r="E33" s="5">
        <v>1715025.36</v>
      </c>
      <c r="F33" s="5">
        <v>1715025.36</v>
      </c>
      <c r="G33" s="5">
        <v>1716124.17</v>
      </c>
      <c r="H33" s="5">
        <v>1716124.17</v>
      </c>
      <c r="I33" s="5">
        <v>1716124.17</v>
      </c>
      <c r="J33" s="5">
        <v>1716124.17</v>
      </c>
      <c r="K33" s="5">
        <v>1716124.17</v>
      </c>
      <c r="L33" s="5">
        <v>1716124.17</v>
      </c>
      <c r="M33" s="5">
        <v>1716777.04</v>
      </c>
      <c r="N33" s="5">
        <v>1716777.04</v>
      </c>
      <c r="O33" s="5">
        <v>1716777.04</v>
      </c>
      <c r="P33" s="5">
        <v>1716777.04</v>
      </c>
      <c r="R33" s="29">
        <f>P33</f>
        <v>1716777.04</v>
      </c>
    </row>
    <row r="34" spans="1:18" ht="13.5" thickBot="1">
      <c r="A34" s="3" t="s">
        <v>37</v>
      </c>
      <c r="C34" s="6" t="s">
        <v>18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R34" s="31">
        <f>P34</f>
        <v>0</v>
      </c>
    </row>
    <row r="35" spans="1:18" ht="13.5" thickBot="1">
      <c r="A35" s="3" t="s">
        <v>39</v>
      </c>
      <c r="C35" s="8" t="s">
        <v>12</v>
      </c>
      <c r="D35" s="9">
        <f>SUM(D30:D34)</f>
        <v>2649003.47</v>
      </c>
      <c r="E35" s="9">
        <f aca="true" t="shared" si="5" ref="E35:K35">SUM(E30:E34)</f>
        <v>2670490.97</v>
      </c>
      <c r="F35" s="9">
        <f t="shared" si="5"/>
        <v>2726034.3</v>
      </c>
      <c r="G35" s="9">
        <f t="shared" si="5"/>
        <v>2745571.01</v>
      </c>
      <c r="H35" s="9">
        <f t="shared" si="5"/>
        <v>2748353.51</v>
      </c>
      <c r="I35" s="9">
        <f t="shared" si="5"/>
        <v>2729270.45</v>
      </c>
      <c r="J35" s="9">
        <f t="shared" si="5"/>
        <v>2729872.4699999997</v>
      </c>
      <c r="K35" s="9">
        <f t="shared" si="5"/>
        <v>2734134.9699999997</v>
      </c>
      <c r="L35" s="9">
        <f>SUM(L30:L34)</f>
        <v>2724676.4699999997</v>
      </c>
      <c r="M35" s="9">
        <f>SUM(M30:M34)</f>
        <v>2732935.75</v>
      </c>
      <c r="N35" s="9">
        <f>SUM(N30:N34)</f>
        <v>2733614.58</v>
      </c>
      <c r="O35" s="9">
        <f>SUM(O30:O34)</f>
        <v>2705219.38</v>
      </c>
      <c r="P35" s="10">
        <f>SUM(P30:P34)</f>
        <v>2761873.26</v>
      </c>
      <c r="R35" s="24">
        <f>SUM(R32:R34)</f>
        <v>2761873.26</v>
      </c>
    </row>
    <row r="36" ht="13.5" thickBot="1">
      <c r="R36" s="25"/>
    </row>
    <row r="37" spans="1:18" ht="13.5" thickBot="1">
      <c r="A37" s="3" t="s">
        <v>40</v>
      </c>
      <c r="B37" s="1" t="s">
        <v>45</v>
      </c>
      <c r="D37" s="13">
        <f>SUM(D35-D29)</f>
        <v>183536.25000000047</v>
      </c>
      <c r="E37" s="13">
        <f aca="true" t="shared" si="6" ref="E37:P37">SUM(E35-E29)</f>
        <v>21487.5</v>
      </c>
      <c r="F37" s="13">
        <f t="shared" si="6"/>
        <v>55543.32999999961</v>
      </c>
      <c r="G37" s="13">
        <f t="shared" si="6"/>
        <v>19536.709999999963</v>
      </c>
      <c r="H37" s="13">
        <f t="shared" si="6"/>
        <v>2782.5</v>
      </c>
      <c r="I37" s="13">
        <f t="shared" si="6"/>
        <v>-19083.05999999959</v>
      </c>
      <c r="J37" s="13">
        <f t="shared" si="6"/>
        <v>602.019999999553</v>
      </c>
      <c r="K37" s="13">
        <f t="shared" si="6"/>
        <v>4262.5</v>
      </c>
      <c r="L37" s="13">
        <f t="shared" si="6"/>
        <v>-9458.5</v>
      </c>
      <c r="M37" s="13">
        <f t="shared" si="6"/>
        <v>8259.28000000026</v>
      </c>
      <c r="N37" s="13">
        <f t="shared" si="6"/>
        <v>678.8300000000745</v>
      </c>
      <c r="O37" s="13">
        <f t="shared" si="6"/>
        <v>-28395.200000000186</v>
      </c>
      <c r="P37" s="13">
        <f t="shared" si="6"/>
        <v>56653.87999999989</v>
      </c>
      <c r="R37" s="24">
        <f>SUM(R35-R29)</f>
        <v>112869.78999999957</v>
      </c>
    </row>
    <row r="38" ht="13.5" thickBot="1">
      <c r="J38" t="s">
        <v>47</v>
      </c>
    </row>
    <row r="39" spans="1:18" ht="13.5" thickBot="1">
      <c r="A39" s="3" t="s">
        <v>49</v>
      </c>
      <c r="B39" s="32" t="s">
        <v>48</v>
      </c>
      <c r="D39" s="33"/>
      <c r="E39" s="13">
        <f>E37</f>
        <v>21487.5</v>
      </c>
      <c r="F39" s="14">
        <f>SUM(E39+F37)</f>
        <v>77030.82999999961</v>
      </c>
      <c r="G39" s="14">
        <f>SUM(F39+G37)</f>
        <v>96567.53999999957</v>
      </c>
      <c r="H39" s="14">
        <f>SUM(G39+H37)</f>
        <v>99350.03999999957</v>
      </c>
      <c r="I39" s="14">
        <f aca="true" t="shared" si="7" ref="I39:P39">SUM(H39+I37)</f>
        <v>80266.97999999998</v>
      </c>
      <c r="J39" s="14">
        <f>SUM(I39+J37)</f>
        <v>80868.99999999953</v>
      </c>
      <c r="K39" s="14">
        <f>SUM(J39+K37)</f>
        <v>85131.49999999953</v>
      </c>
      <c r="L39" s="14">
        <f t="shared" si="7"/>
        <v>75672.99999999953</v>
      </c>
      <c r="M39" s="14">
        <f t="shared" si="7"/>
        <v>83932.2799999998</v>
      </c>
      <c r="N39" s="14">
        <f t="shared" si="7"/>
        <v>84611.10999999987</v>
      </c>
      <c r="O39" s="14">
        <f t="shared" si="7"/>
        <v>56215.90999999968</v>
      </c>
      <c r="P39" s="15">
        <f t="shared" si="7"/>
        <v>112869.78999999957</v>
      </c>
      <c r="R39" s="24">
        <f>SUM(P39+Q37)</f>
        <v>112869.78999999957</v>
      </c>
    </row>
    <row r="43" ht="12.75">
      <c r="I43" t="s">
        <v>47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55" r:id="rId1"/>
  <colBreaks count="1" manualBreakCount="1">
    <brk id="1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2009-05-22T11:23:42Z</cp:lastPrinted>
  <dcterms:created xsi:type="dcterms:W3CDTF">2007-03-20T06:35:52Z</dcterms:created>
  <dcterms:modified xsi:type="dcterms:W3CDTF">2010-02-18T13:45:39Z</dcterms:modified>
  <cp:category/>
  <cp:version/>
  <cp:contentType/>
  <cp:contentStatus/>
</cp:coreProperties>
</file>